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ryj\Documents\!FY 2025-2026\Budget Development\Schools\"/>
    </mc:Choice>
  </mc:AlternateContent>
  <xr:revisionPtr revIDLastSave="0" documentId="13_ncr:1_{2C4B4926-E1CB-4695-B210-5E3E2626B867}" xr6:coauthVersionLast="47" xr6:coauthVersionMax="47" xr10:uidLastSave="{00000000-0000-0000-0000-000000000000}"/>
  <workbookProtection workbookAlgorithmName="SHA-512" workbookHashValue="ILWioa+Ud/B8b1jnqyRLATcbhLT3e5CyRpU0Z+7HCsvW4p6V1sknfxpwlz24hd9SeoipMgYBImjAKJTmZ8wdsg==" workbookSaltValue="cKYuOvQxlRQtrC2qx4+Mrg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56" i="1" l="1"/>
  <c r="C56" i="1"/>
  <c r="I43" i="1"/>
  <c r="I45" i="1" s="1"/>
  <c r="C43" i="1"/>
  <c r="C45" i="1" s="1"/>
  <c r="I30" i="1"/>
  <c r="I32" i="1" s="1"/>
  <c r="C30" i="1"/>
  <c r="C32" i="1" s="1"/>
  <c r="I57" i="1" l="1"/>
  <c r="C57" i="1"/>
  <c r="C58" i="1"/>
  <c r="I58" i="1"/>
  <c r="C44" i="1"/>
  <c r="C47" i="1" s="1"/>
  <c r="I44" i="1"/>
  <c r="I47" i="1" s="1"/>
  <c r="C31" i="1"/>
  <c r="C34" i="1" s="1"/>
  <c r="I31" i="1"/>
  <c r="I34" i="1" s="1"/>
  <c r="I16" i="1"/>
  <c r="C16" i="1"/>
  <c r="C17" i="1" s="1"/>
  <c r="I60" i="1" l="1"/>
  <c r="C60" i="1"/>
  <c r="I17" i="1"/>
  <c r="I18" i="1"/>
  <c r="C18" i="1"/>
  <c r="C20" i="1" s="1"/>
  <c r="I20" i="1" l="1"/>
  <c r="H7" i="1" s="1"/>
</calcChain>
</file>

<file path=xl/sharedStrings.xml><?xml version="1.0" encoding="utf-8"?>
<sst xmlns="http://schemas.openxmlformats.org/spreadsheetml/2006/main" count="101" uniqueCount="24">
  <si>
    <t>Rate</t>
  </si>
  <si>
    <t>Amount</t>
  </si>
  <si>
    <t>Object</t>
  </si>
  <si>
    <t>0210</t>
  </si>
  <si>
    <t>0220</t>
  </si>
  <si>
    <t>(Retirement)</t>
  </si>
  <si>
    <t>(FICA w/Medicare)</t>
  </si>
  <si>
    <t>Directions:</t>
  </si>
  <si>
    <t>Total Cost:</t>
  </si>
  <si>
    <t>No. of Hours</t>
  </si>
  <si>
    <t>SPECIALIST'S DEGREE</t>
  </si>
  <si>
    <t>BACHELOR'S DEGREE</t>
  </si>
  <si>
    <t>MASTER'S DEGREE</t>
  </si>
  <si>
    <t>BACHELOR'S DEGREE - DROP</t>
  </si>
  <si>
    <t>MASTER'S DEGREE - DROP</t>
  </si>
  <si>
    <t>SPECIALIST'S DEGREE - DROP</t>
  </si>
  <si>
    <t>DOCTORATE'S DEGREE</t>
  </si>
  <si>
    <t>DOCTORATE'S DEGREE - DROP</t>
  </si>
  <si>
    <t>1.  Enter the number of hours to pay teacher based on degree and whether or not in DROP.</t>
  </si>
  <si>
    <t xml:space="preserve">2.  The total cost of all hours entered below is shown here: </t>
  </si>
  <si>
    <t>PAID IN FISCAL YEAR 2025-2026</t>
  </si>
  <si>
    <t>HOURLY TEACHER/OTHER COMP COST CALCULATOR</t>
  </si>
  <si>
    <t>0132/0102</t>
  </si>
  <si>
    <t>(Hourly/Other Comp)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</si>
</sst>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0"/>
      <name val="Arial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AFFFD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3" fontId="2" fillId="2" borderId="0" xfId="1" applyFont="1" applyFill="1" applyProtection="1">
      <protection locked="0"/>
    </xf>
    <xf numFmtId="43" fontId="2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 applyProtection="1">
      <alignment horizontal="center"/>
    </xf>
    <xf numFmtId="49" fontId="2" fillId="0" borderId="0" xfId="0" applyNumberFormat="1" applyFont="1" applyAlignment="1">
      <alignment horizontal="center"/>
    </xf>
    <xf numFmtId="43" fontId="2" fillId="0" borderId="0" xfId="1" applyFont="1" applyProtection="1"/>
    <xf numFmtId="43" fontId="2" fillId="0" borderId="2" xfId="1" applyFont="1" applyFill="1" applyBorder="1" applyProtection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Border="1" applyAlignment="1" applyProtection="1">
      <alignment horizontal="center"/>
    </xf>
    <xf numFmtId="43" fontId="3" fillId="0" borderId="0" xfId="1" applyFont="1" applyBorder="1" applyAlignment="1" applyProtection="1">
      <alignment horizontal="center"/>
    </xf>
    <xf numFmtId="43" fontId="2" fillId="0" borderId="0" xfId="1" applyFont="1" applyFill="1" applyBorder="1" applyProtection="1"/>
    <xf numFmtId="4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164" fontId="2" fillId="0" borderId="0" xfId="1" applyNumberFormat="1" applyFont="1" applyProtection="1"/>
    <xf numFmtId="0" fontId="7" fillId="0" borderId="0" xfId="0" applyFont="1"/>
    <xf numFmtId="44" fontId="3" fillId="3" borderId="3" xfId="2" applyFont="1" applyFill="1" applyBorder="1"/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AFF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2"/>
  <sheetViews>
    <sheetView tabSelected="1" workbookViewId="0">
      <selection activeCell="C12" sqref="C12"/>
    </sheetView>
  </sheetViews>
  <sheetFormatPr defaultColWidth="9.140625" defaultRowHeight="15" x14ac:dyDescent="0.2"/>
  <cols>
    <col min="1" max="1" width="12.28515625" style="1" customWidth="1"/>
    <col min="2" max="2" width="12.5703125" style="1" customWidth="1"/>
    <col min="3" max="3" width="16.140625" style="2" customWidth="1"/>
    <col min="4" max="5" width="9.140625" style="1"/>
    <col min="6" max="6" width="9.140625" style="1" customWidth="1"/>
    <col min="7" max="7" width="13.140625" style="1" customWidth="1"/>
    <col min="8" max="8" width="14.7109375" style="1" customWidth="1"/>
    <col min="9" max="9" width="14.42578125" style="1" customWidth="1"/>
    <col min="10" max="10" width="9.140625" style="1"/>
    <col min="11" max="11" width="12.42578125" style="1" bestFit="1" customWidth="1"/>
    <col min="12" max="16384" width="9.140625" style="1"/>
  </cols>
  <sheetData>
    <row r="1" spans="1:11" ht="20.25" x14ac:dyDescent="0.3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0.25" x14ac:dyDescent="0.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5" spans="1:11" ht="15.75" x14ac:dyDescent="0.25">
      <c r="A5" s="23" t="s">
        <v>7</v>
      </c>
      <c r="B5" s="3"/>
      <c r="C5" s="13"/>
      <c r="D5" s="3"/>
      <c r="E5" s="3"/>
      <c r="F5" s="3"/>
      <c r="G5" s="3"/>
      <c r="H5" s="3"/>
    </row>
    <row r="6" spans="1:11" ht="16.5" thickBot="1" x14ac:dyDescent="0.3">
      <c r="A6" s="3" t="s">
        <v>18</v>
      </c>
      <c r="B6" s="3"/>
      <c r="C6" s="13"/>
      <c r="D6" s="3"/>
      <c r="E6" s="3"/>
      <c r="F6" s="3"/>
      <c r="G6" s="3"/>
      <c r="H6" s="3"/>
    </row>
    <row r="7" spans="1:11" ht="16.5" thickBot="1" x14ac:dyDescent="0.3">
      <c r="A7" s="3" t="s">
        <v>19</v>
      </c>
      <c r="B7" s="3"/>
      <c r="C7" s="13"/>
      <c r="D7" s="3"/>
      <c r="E7" s="3"/>
      <c r="F7" s="3"/>
      <c r="H7" s="24">
        <f>+C20+I20+C34+I34+C47+I47+C60+I60</f>
        <v>3651.6000000000004</v>
      </c>
    </row>
    <row r="10" spans="1:11" ht="15.75" x14ac:dyDescent="0.25">
      <c r="A10" s="25" t="s">
        <v>11</v>
      </c>
      <c r="B10" s="25"/>
      <c r="C10" s="25"/>
      <c r="G10" s="25" t="s">
        <v>13</v>
      </c>
      <c r="H10" s="25"/>
      <c r="I10" s="25"/>
    </row>
    <row r="11" spans="1:11" x14ac:dyDescent="0.2">
      <c r="I11" s="2"/>
    </row>
    <row r="12" spans="1:11" ht="15.75" x14ac:dyDescent="0.25">
      <c r="A12" s="3" t="s">
        <v>9</v>
      </c>
      <c r="C12" s="4">
        <v>40</v>
      </c>
      <c r="D12" s="18"/>
      <c r="G12" s="3" t="s">
        <v>9</v>
      </c>
      <c r="I12" s="4">
        <v>0</v>
      </c>
      <c r="J12" s="18"/>
    </row>
    <row r="13" spans="1:11" x14ac:dyDescent="0.2">
      <c r="C13" s="5"/>
      <c r="I13" s="5"/>
    </row>
    <row r="14" spans="1:11" ht="15.75" x14ac:dyDescent="0.25">
      <c r="A14" s="6" t="s">
        <v>0</v>
      </c>
      <c r="B14" s="6" t="s">
        <v>2</v>
      </c>
      <c r="C14" s="7" t="s">
        <v>1</v>
      </c>
      <c r="G14" s="6" t="s">
        <v>0</v>
      </c>
      <c r="H14" s="6" t="s">
        <v>2</v>
      </c>
      <c r="I14" s="7" t="s">
        <v>1</v>
      </c>
    </row>
    <row r="15" spans="1:11" ht="15.75" x14ac:dyDescent="0.25">
      <c r="A15" s="13"/>
      <c r="B15" s="13"/>
      <c r="C15" s="15"/>
      <c r="G15" s="13"/>
      <c r="H15" s="13"/>
      <c r="I15" s="15"/>
    </row>
    <row r="16" spans="1:11" ht="15.75" x14ac:dyDescent="0.25">
      <c r="A16" s="13"/>
      <c r="B16" s="20" t="s">
        <v>22</v>
      </c>
      <c r="C16" s="14">
        <f>ROUND(33.89*C12,2)</f>
        <v>1355.6</v>
      </c>
      <c r="D16" s="1" t="s">
        <v>23</v>
      </c>
      <c r="G16" s="13"/>
      <c r="H16" s="20" t="s">
        <v>22</v>
      </c>
      <c r="I16" s="14">
        <f>ROUND(33.89*I12,2)</f>
        <v>0</v>
      </c>
      <c r="J16" s="1" t="s">
        <v>23</v>
      </c>
    </row>
    <row r="17" spans="1:11" x14ac:dyDescent="0.2">
      <c r="A17" s="22">
        <v>0.14030000000000001</v>
      </c>
      <c r="B17" s="8" t="s">
        <v>3</v>
      </c>
      <c r="C17" s="9">
        <f>ROUND(C16*A17,2)</f>
        <v>190.19</v>
      </c>
      <c r="D17" s="1" t="s">
        <v>5</v>
      </c>
      <c r="G17" s="22">
        <v>0.22020000000000001</v>
      </c>
      <c r="H17" s="8" t="s">
        <v>3</v>
      </c>
      <c r="I17" s="9">
        <f>ROUND(I16*G17,2)</f>
        <v>0</v>
      </c>
      <c r="J17" s="1" t="s">
        <v>5</v>
      </c>
    </row>
    <row r="18" spans="1:11" x14ac:dyDescent="0.2">
      <c r="A18" s="22">
        <v>7.6499999999999999E-2</v>
      </c>
      <c r="B18" s="8" t="s">
        <v>4</v>
      </c>
      <c r="C18" s="9">
        <f>ROUND(C16*A18,2)</f>
        <v>103.7</v>
      </c>
      <c r="D18" s="1" t="s">
        <v>6</v>
      </c>
      <c r="G18" s="22">
        <v>7.6499999999999999E-2</v>
      </c>
      <c r="H18" s="8" t="s">
        <v>4</v>
      </c>
      <c r="I18" s="9">
        <f>ROUND(I16*G18,2)</f>
        <v>0</v>
      </c>
      <c r="J18" s="1" t="s">
        <v>6</v>
      </c>
    </row>
    <row r="19" spans="1:11" x14ac:dyDescent="0.2">
      <c r="C19" s="5"/>
      <c r="I19" s="5"/>
    </row>
    <row r="20" spans="1:11" ht="16.5" thickBot="1" x14ac:dyDescent="0.3">
      <c r="A20" s="3" t="s">
        <v>8</v>
      </c>
      <c r="C20" s="10">
        <f>C16+C17+C18</f>
        <v>1649.49</v>
      </c>
      <c r="G20" s="3" t="s">
        <v>8</v>
      </c>
      <c r="I20" s="10">
        <f>I16+I17+I18</f>
        <v>0</v>
      </c>
    </row>
    <row r="21" spans="1:11" ht="15.75" thickTop="1" x14ac:dyDescent="0.2">
      <c r="C21" s="1"/>
      <c r="F21" s="19"/>
      <c r="I21" s="16"/>
    </row>
    <row r="22" spans="1:11" ht="15.75" thickBot="1" x14ac:dyDescent="0.25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</row>
    <row r="23" spans="1:11" ht="15.75" thickTop="1" x14ac:dyDescent="0.2"/>
    <row r="24" spans="1:11" ht="15.75" x14ac:dyDescent="0.25">
      <c r="A24" s="25" t="s">
        <v>12</v>
      </c>
      <c r="B24" s="25"/>
      <c r="C24" s="25"/>
      <c r="G24" s="25" t="s">
        <v>14</v>
      </c>
      <c r="H24" s="25"/>
      <c r="I24" s="25"/>
    </row>
    <row r="25" spans="1:11" x14ac:dyDescent="0.2">
      <c r="I25" s="2"/>
    </row>
    <row r="26" spans="1:11" ht="15.75" x14ac:dyDescent="0.25">
      <c r="A26" s="3" t="s">
        <v>9</v>
      </c>
      <c r="C26" s="4">
        <v>0</v>
      </c>
      <c r="D26" s="18"/>
      <c r="G26" s="3" t="s">
        <v>9</v>
      </c>
      <c r="I26" s="4">
        <v>40</v>
      </c>
      <c r="J26" s="18"/>
    </row>
    <row r="27" spans="1:11" x14ac:dyDescent="0.2">
      <c r="C27" s="5"/>
      <c r="I27" s="5"/>
    </row>
    <row r="28" spans="1:11" ht="15.75" x14ac:dyDescent="0.25">
      <c r="A28" s="6" t="s">
        <v>0</v>
      </c>
      <c r="B28" s="6" t="s">
        <v>2</v>
      </c>
      <c r="C28" s="7" t="s">
        <v>1</v>
      </c>
      <c r="G28" s="6" t="s">
        <v>0</v>
      </c>
      <c r="H28" s="6" t="s">
        <v>2</v>
      </c>
      <c r="I28" s="7" t="s">
        <v>1</v>
      </c>
    </row>
    <row r="29" spans="1:11" ht="15.75" x14ac:dyDescent="0.25">
      <c r="A29" s="13"/>
      <c r="B29" s="13"/>
      <c r="C29" s="15"/>
      <c r="G29" s="13"/>
      <c r="H29" s="13"/>
      <c r="I29" s="15"/>
    </row>
    <row r="30" spans="1:11" ht="15.75" x14ac:dyDescent="0.25">
      <c r="A30" s="13"/>
      <c r="B30" s="20" t="s">
        <v>22</v>
      </c>
      <c r="C30" s="14">
        <f>ROUND(38.6*C26,2)</f>
        <v>0</v>
      </c>
      <c r="D30" s="1" t="s">
        <v>23</v>
      </c>
      <c r="G30" s="13"/>
      <c r="H30" s="20" t="s">
        <v>22</v>
      </c>
      <c r="I30" s="14">
        <f>ROUND(38.6*I26,2)</f>
        <v>1544</v>
      </c>
      <c r="J30" s="1" t="s">
        <v>23</v>
      </c>
    </row>
    <row r="31" spans="1:11" x14ac:dyDescent="0.2">
      <c r="A31" s="22">
        <v>0.14030000000000001</v>
      </c>
      <c r="B31" s="8" t="s">
        <v>3</v>
      </c>
      <c r="C31" s="9">
        <f>ROUND(C30*A31,2)</f>
        <v>0</v>
      </c>
      <c r="D31" s="1" t="s">
        <v>5</v>
      </c>
      <c r="G31" s="22">
        <v>0.22020000000000001</v>
      </c>
      <c r="H31" s="8" t="s">
        <v>3</v>
      </c>
      <c r="I31" s="9">
        <f>ROUND(I30*G31,2)</f>
        <v>339.99</v>
      </c>
      <c r="J31" s="1" t="s">
        <v>5</v>
      </c>
    </row>
    <row r="32" spans="1:11" x14ac:dyDescent="0.2">
      <c r="A32" s="22">
        <v>7.6499999999999999E-2</v>
      </c>
      <c r="B32" s="8" t="s">
        <v>4</v>
      </c>
      <c r="C32" s="9">
        <f>ROUND(C30*A32,2)</f>
        <v>0</v>
      </c>
      <c r="D32" s="1" t="s">
        <v>6</v>
      </c>
      <c r="G32" s="22">
        <v>7.6499999999999999E-2</v>
      </c>
      <c r="H32" s="8" t="s">
        <v>4</v>
      </c>
      <c r="I32" s="9">
        <f>ROUND(I30*G32,2)</f>
        <v>118.12</v>
      </c>
      <c r="J32" s="1" t="s">
        <v>6</v>
      </c>
    </row>
    <row r="33" spans="1:11" x14ac:dyDescent="0.2">
      <c r="C33" s="5"/>
      <c r="I33" s="5"/>
    </row>
    <row r="34" spans="1:11" ht="16.5" thickBot="1" x14ac:dyDescent="0.3">
      <c r="A34" s="3" t="s">
        <v>8</v>
      </c>
      <c r="C34" s="10">
        <f>C30+C31+C32</f>
        <v>0</v>
      </c>
      <c r="G34" s="3" t="s">
        <v>8</v>
      </c>
      <c r="I34" s="10">
        <f>I30+I31+I32</f>
        <v>2002.1100000000001</v>
      </c>
    </row>
    <row r="35" spans="1:11" ht="16.5" thickTop="1" thickBot="1" x14ac:dyDescent="0.25">
      <c r="A35" s="11"/>
      <c r="B35" s="11"/>
      <c r="C35" s="12"/>
      <c r="D35" s="11"/>
      <c r="E35" s="11"/>
      <c r="F35" s="11"/>
      <c r="G35" s="11"/>
      <c r="H35" s="11"/>
      <c r="I35" s="11"/>
      <c r="J35" s="11"/>
      <c r="K35" s="11"/>
    </row>
    <row r="36" spans="1:11" ht="15.75" thickTop="1" x14ac:dyDescent="0.2">
      <c r="C36" s="17"/>
    </row>
    <row r="37" spans="1:11" ht="15.75" x14ac:dyDescent="0.25">
      <c r="A37" s="25" t="s">
        <v>10</v>
      </c>
      <c r="B37" s="25"/>
      <c r="C37" s="25"/>
      <c r="G37" s="25" t="s">
        <v>15</v>
      </c>
      <c r="H37" s="25"/>
      <c r="I37" s="25"/>
    </row>
    <row r="38" spans="1:11" x14ac:dyDescent="0.2">
      <c r="I38" s="2"/>
    </row>
    <row r="39" spans="1:11" ht="15.75" x14ac:dyDescent="0.25">
      <c r="A39" s="3" t="s">
        <v>9</v>
      </c>
      <c r="C39" s="4">
        <v>0</v>
      </c>
      <c r="D39" s="18"/>
      <c r="G39" s="3" t="s">
        <v>9</v>
      </c>
      <c r="I39" s="4">
        <v>0</v>
      </c>
      <c r="J39" s="18"/>
    </row>
    <row r="40" spans="1:11" x14ac:dyDescent="0.2">
      <c r="C40" s="5"/>
      <c r="I40" s="5"/>
    </row>
    <row r="41" spans="1:11" ht="15.75" x14ac:dyDescent="0.25">
      <c r="A41" s="6" t="s">
        <v>0</v>
      </c>
      <c r="B41" s="6" t="s">
        <v>2</v>
      </c>
      <c r="C41" s="7" t="s">
        <v>1</v>
      </c>
      <c r="G41" s="6" t="s">
        <v>0</v>
      </c>
      <c r="H41" s="6" t="s">
        <v>2</v>
      </c>
      <c r="I41" s="7" t="s">
        <v>1</v>
      </c>
    </row>
    <row r="42" spans="1:11" ht="15.75" x14ac:dyDescent="0.25">
      <c r="A42" s="13"/>
      <c r="B42" s="13"/>
      <c r="C42" s="15"/>
      <c r="G42" s="13"/>
      <c r="H42" s="13"/>
      <c r="I42" s="15"/>
    </row>
    <row r="43" spans="1:11" ht="15.75" x14ac:dyDescent="0.25">
      <c r="A43" s="13"/>
      <c r="B43" s="20" t="s">
        <v>22</v>
      </c>
      <c r="C43" s="14">
        <f>ROUND(41.96*C39,2)</f>
        <v>0</v>
      </c>
      <c r="D43" s="1" t="s">
        <v>23</v>
      </c>
      <c r="G43" s="13"/>
      <c r="H43" s="20" t="s">
        <v>22</v>
      </c>
      <c r="I43" s="14">
        <f>ROUND(41.96*I39,2)</f>
        <v>0</v>
      </c>
      <c r="J43" s="1" t="s">
        <v>23</v>
      </c>
    </row>
    <row r="44" spans="1:11" x14ac:dyDescent="0.2">
      <c r="A44" s="22">
        <v>0.14030000000000001</v>
      </c>
      <c r="B44" s="8" t="s">
        <v>3</v>
      </c>
      <c r="C44" s="9">
        <f>ROUND(C43*A44,2)</f>
        <v>0</v>
      </c>
      <c r="D44" s="1" t="s">
        <v>5</v>
      </c>
      <c r="G44" s="22">
        <v>0.22020000000000001</v>
      </c>
      <c r="H44" s="8" t="s">
        <v>3</v>
      </c>
      <c r="I44" s="9">
        <f>ROUND(I43*G44,2)</f>
        <v>0</v>
      </c>
      <c r="J44" s="1" t="s">
        <v>5</v>
      </c>
    </row>
    <row r="45" spans="1:11" x14ac:dyDescent="0.2">
      <c r="A45" s="22">
        <v>7.6499999999999999E-2</v>
      </c>
      <c r="B45" s="8" t="s">
        <v>4</v>
      </c>
      <c r="C45" s="9">
        <f>ROUND(C43*A45,2)</f>
        <v>0</v>
      </c>
      <c r="D45" s="1" t="s">
        <v>6</v>
      </c>
      <c r="G45" s="22">
        <v>7.6499999999999999E-2</v>
      </c>
      <c r="H45" s="8" t="s">
        <v>4</v>
      </c>
      <c r="I45" s="9">
        <f>ROUND(I43*G45,2)</f>
        <v>0</v>
      </c>
      <c r="J45" s="1" t="s">
        <v>6</v>
      </c>
    </row>
    <row r="46" spans="1:11" x14ac:dyDescent="0.2">
      <c r="C46" s="5"/>
      <c r="I46" s="5"/>
    </row>
    <row r="47" spans="1:11" ht="16.5" thickBot="1" x14ac:dyDescent="0.3">
      <c r="A47" s="3" t="s">
        <v>8</v>
      </c>
      <c r="C47" s="10">
        <f>C43+C44+C45</f>
        <v>0</v>
      </c>
      <c r="G47" s="3" t="s">
        <v>8</v>
      </c>
      <c r="I47" s="10">
        <f>I43+I44+I45</f>
        <v>0</v>
      </c>
    </row>
    <row r="48" spans="1:11" ht="16.5" thickTop="1" thickBot="1" x14ac:dyDescent="0.25">
      <c r="A48" s="11"/>
      <c r="B48" s="11"/>
      <c r="C48" s="12"/>
      <c r="D48" s="11"/>
      <c r="E48" s="11"/>
      <c r="F48" s="11"/>
      <c r="G48" s="11"/>
      <c r="H48" s="11"/>
      <c r="I48" s="11"/>
      <c r="J48" s="11"/>
      <c r="K48" s="11"/>
    </row>
    <row r="49" spans="1:11" ht="15.75" thickTop="1" x14ac:dyDescent="0.2">
      <c r="C49" s="17"/>
    </row>
    <row r="50" spans="1:11" ht="15.75" x14ac:dyDescent="0.25">
      <c r="A50" s="25" t="s">
        <v>16</v>
      </c>
      <c r="B50" s="25"/>
      <c r="C50" s="25"/>
      <c r="G50" s="25" t="s">
        <v>17</v>
      </c>
      <c r="H50" s="25"/>
      <c r="I50" s="25"/>
    </row>
    <row r="51" spans="1:11" x14ac:dyDescent="0.2">
      <c r="I51" s="2"/>
    </row>
    <row r="52" spans="1:11" ht="15.75" x14ac:dyDescent="0.25">
      <c r="A52" s="3" t="s">
        <v>9</v>
      </c>
      <c r="C52" s="4">
        <v>0</v>
      </c>
      <c r="D52" s="18"/>
      <c r="G52" s="3" t="s">
        <v>9</v>
      </c>
      <c r="I52" s="4">
        <v>0</v>
      </c>
      <c r="J52" s="18"/>
    </row>
    <row r="53" spans="1:11" x14ac:dyDescent="0.2">
      <c r="C53" s="5"/>
      <c r="I53" s="5"/>
    </row>
    <row r="54" spans="1:11" ht="15.75" x14ac:dyDescent="0.25">
      <c r="A54" s="6" t="s">
        <v>0</v>
      </c>
      <c r="B54" s="6" t="s">
        <v>2</v>
      </c>
      <c r="C54" s="7" t="s">
        <v>1</v>
      </c>
      <c r="G54" s="6" t="s">
        <v>0</v>
      </c>
      <c r="H54" s="6" t="s">
        <v>2</v>
      </c>
      <c r="I54" s="7" t="s">
        <v>1</v>
      </c>
    </row>
    <row r="55" spans="1:11" ht="15.75" x14ac:dyDescent="0.25">
      <c r="A55" s="13"/>
      <c r="B55" s="13"/>
      <c r="C55" s="15"/>
      <c r="G55" s="13"/>
      <c r="H55" s="13"/>
      <c r="I55" s="15"/>
    </row>
    <row r="56" spans="1:11" ht="15.75" x14ac:dyDescent="0.25">
      <c r="A56" s="13"/>
      <c r="B56" s="20" t="s">
        <v>22</v>
      </c>
      <c r="C56" s="14">
        <f>ROUND(45.27*C52,2)</f>
        <v>0</v>
      </c>
      <c r="D56" s="1" t="s">
        <v>23</v>
      </c>
      <c r="G56" s="13"/>
      <c r="H56" s="20" t="s">
        <v>22</v>
      </c>
      <c r="I56" s="14">
        <f>ROUND(45.27*I52,2)</f>
        <v>0</v>
      </c>
      <c r="J56" s="1" t="s">
        <v>23</v>
      </c>
    </row>
    <row r="57" spans="1:11" x14ac:dyDescent="0.2">
      <c r="A57" s="22">
        <v>0.14030000000000001</v>
      </c>
      <c r="B57" s="8" t="s">
        <v>3</v>
      </c>
      <c r="C57" s="9">
        <f>ROUND(C56*A57,2)</f>
        <v>0</v>
      </c>
      <c r="D57" s="1" t="s">
        <v>5</v>
      </c>
      <c r="G57" s="22">
        <v>0.22020000000000001</v>
      </c>
      <c r="H57" s="8" t="s">
        <v>3</v>
      </c>
      <c r="I57" s="9">
        <f>ROUND(I56*G57,2)</f>
        <v>0</v>
      </c>
      <c r="J57" s="1" t="s">
        <v>5</v>
      </c>
    </row>
    <row r="58" spans="1:11" x14ac:dyDescent="0.2">
      <c r="A58" s="22">
        <v>7.6499999999999999E-2</v>
      </c>
      <c r="B58" s="8" t="s">
        <v>4</v>
      </c>
      <c r="C58" s="9">
        <f>ROUND(C56*A58,2)</f>
        <v>0</v>
      </c>
      <c r="D58" s="1" t="s">
        <v>6</v>
      </c>
      <c r="G58" s="22">
        <v>7.6499999999999999E-2</v>
      </c>
      <c r="H58" s="8" t="s">
        <v>4</v>
      </c>
      <c r="I58" s="9">
        <f>ROUND(I56*G58,2)</f>
        <v>0</v>
      </c>
      <c r="J58" s="1" t="s">
        <v>6</v>
      </c>
    </row>
    <row r="59" spans="1:11" x14ac:dyDescent="0.2">
      <c r="C59" s="5"/>
      <c r="I59" s="5"/>
    </row>
    <row r="60" spans="1:11" ht="16.5" thickBot="1" x14ac:dyDescent="0.3">
      <c r="A60" s="3" t="s">
        <v>8</v>
      </c>
      <c r="C60" s="10">
        <f>C56+C57+C58</f>
        <v>0</v>
      </c>
      <c r="G60" s="3" t="s">
        <v>8</v>
      </c>
      <c r="I60" s="10">
        <f>I56+I57+I58</f>
        <v>0</v>
      </c>
    </row>
    <row r="61" spans="1:11" ht="16.5" thickTop="1" thickBot="1" x14ac:dyDescent="0.25">
      <c r="A61" s="11"/>
      <c r="B61" s="11"/>
      <c r="C61" s="12"/>
      <c r="D61" s="11"/>
      <c r="E61" s="11"/>
      <c r="F61" s="11"/>
      <c r="G61" s="11"/>
      <c r="H61" s="11"/>
      <c r="I61" s="11"/>
      <c r="J61" s="11"/>
      <c r="K61" s="11"/>
    </row>
    <row r="62" spans="1:11" ht="15.75" thickTop="1" x14ac:dyDescent="0.2">
      <c r="C62" s="17"/>
    </row>
  </sheetData>
  <sheetProtection algorithmName="SHA-512" hashValue="mwzh/h7JI2XulV+YA4hEiNXNGy7nNFtLDDDGyCNuasBzpdEvg0FJVyPz2h+EQ2IPIivTu6ZhCw7tjpAUpY0Zow==" saltValue="75+JjtvM23hK91EgFAXU0Q==" spinCount="100000" sheet="1" objects="1" scenarios="1" selectLockedCells="1"/>
  <mergeCells count="8">
    <mergeCell ref="A50:C50"/>
    <mergeCell ref="G50:I50"/>
    <mergeCell ref="A10:C10"/>
    <mergeCell ref="A24:C24"/>
    <mergeCell ref="G24:I24"/>
    <mergeCell ref="G10:I10"/>
    <mergeCell ref="A37:C37"/>
    <mergeCell ref="G37:I37"/>
  </mergeCells>
  <phoneticPr fontId="0" type="noConversion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3288C579F4C4AB230DE6C7364F82A" ma:contentTypeVersion="12" ma:contentTypeDescription="Create a new document." ma:contentTypeScope="" ma:versionID="df220e8897da0dde3bd2295e61142751">
  <xsd:schema xmlns:xsd="http://www.w3.org/2001/XMLSchema" xmlns:xs="http://www.w3.org/2001/XMLSchema" xmlns:p="http://schemas.microsoft.com/office/2006/metadata/properties" xmlns:ns3="a708e1ef-7d81-4b46-abf0-7fb0302b4ccf" targetNamespace="http://schemas.microsoft.com/office/2006/metadata/properties" ma:root="true" ma:fieldsID="69fc36b00bffed0889c26406e2594293" ns3:_="">
    <xsd:import namespace="a708e1ef-7d81-4b46-abf0-7fb0302b4c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8e1ef-7d81-4b46-abf0-7fb0302b4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FB034-BC2C-4DA5-896F-55FCEDD24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08e1ef-7d81-4b46-abf0-7fb0302b4c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52532C-36F4-4F72-8997-B714CC3DF3B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a708e1ef-7d81-4b46-abf0-7fb0302b4ccf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63C72D7-5BD6-429E-97D0-FC13DF289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OCSD</dc:creator>
  <cp:lastModifiedBy>Perry, Julie</cp:lastModifiedBy>
  <cp:lastPrinted>2025-05-12T21:56:18Z</cp:lastPrinted>
  <dcterms:created xsi:type="dcterms:W3CDTF">2005-08-23T17:24:23Z</dcterms:created>
  <dcterms:modified xsi:type="dcterms:W3CDTF">2025-05-13T18:50:43Z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0x0101007323288C579F4C4AB230DE6C7364F82A</vt:lpwstr>
  </property>
</Properties>
</file>